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Доходы.№2 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<sst xmlns="http://schemas.openxmlformats.org/spreadsheetml/2006/main" count="92" uniqueCount="91">
  <si>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</si>
  <si>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</si>
  <si>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</si>
  <si>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</si>
  <si>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</si>
  <si>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</si>
  <si>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</si>
  <si>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</si>
  <si>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</si>
  <si>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</si>
  <si>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</si>
  <si>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</si>
  <si>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</si>
  <si>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</si>
  <si>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</si>
  <si>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</si>
  <si>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</si>
  <si>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</si>
  <si>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</si>
  <si>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</si>
  <si>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</si>
  <si>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</si>
  <si>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</si>
  <si>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</si>
  <si>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</si>
  <si>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</si>
  <si>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</si>
  <si>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</si>
  <si>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</si>
  <si>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</si>
  <si>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</si>
  <si>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</si>
  <si>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</si>
  <si>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</si>
  <si>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</si>
  <si>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</si>
  <si>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</si>
  <si>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</si>
  <si>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</si>
  <si>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</si>
  <si>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</si>
  <si>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</si>
  <si>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</si>
  <si>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</si>
  <si>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</si>
  <si>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</si>
  <si>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</si>
  <si>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</si>
  <si>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</si>
  <si>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</si>
  <si>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</si>
  <si>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</si>
  <si>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</si>
  <si>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</si>
  <si>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</si>
  <si>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</si>
  <si>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</si>
  <si>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</si>
  <si>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</si>
  <si>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</si>
  <si>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</si>
  <si>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</si>
  <si>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</si>
  <si>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</si>
  <si>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</si>
  <si>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</si>
  <si>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</si>
  <si>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</si>
  <si>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</si>
  <si>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</si>
  <si>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</si>
  <si>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</si>
  <si>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</si>
  <si>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</si>
  <si>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</si>
  <si>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</si>
  <si>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</si>
  <si>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</si>
  <si>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</si>
  <si>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</si>
  <si>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</si>
  <si>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</si>
  <si>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000 1 16 10123 01 0000 140</t>
  </si>
  <si>
    <t>000 2 18 60010 10 0000 150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</si>
  <si>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</si>
  <si>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</si>
  <si>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</si>
  <si>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Исполнение доходов бюджета муниципального образования «Большесидоровское сельское  поселение» за 1-ое полугодие 2023 года по кодам классификации доходов бюджета </t>
  </si>
  <si>
    <t>январь - июнь 2023 года</t>
  </si>
  <si>
    <t>Фактическое исполнение за январь - июнь 2022 года</t>
  </si>
  <si>
    <t>№88 от  22.09.2023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</si>
</sst>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4" fillId="0" borderId="0" xfId="0" applyFont="1" applyAlignment="1">
      <alignment horizontal="right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5"/>
  <sheetViews>
    <sheetView tabSelected="1" zoomScalePageLayoutView="0" workbookViewId="0" topLeftCell="A1">
      <selection activeCell="G9" sqref="G9"/>
    </sheetView>
  </sheetViews>
  <sheetFormatPr defaultColWidth="88.57421875" defaultRowHeight="15"/>
  <cols>
    <col min="1" max="1" width="33.00390625" style="1" customWidth="1"/>
    <col min="2" max="2" width="58.57421875" style="1" customWidth="1"/>
    <col min="3" max="4" width="17.421875" style="1" customWidth="1"/>
    <col min="5" max="5" width="16.7109375" style="1" customWidth="1"/>
    <col min="6" max="6" width="15.28125" style="1" customWidth="1"/>
    <col min="7" max="16384" width="88.57421875" style="1" customWidth="1"/>
  </cols>
  <sheetData>
    <row r="1" ht="15" customHeight="1">
      <c r="F1" s="14"/>
    </row>
    <row r="2" spans="2:6" ht="15.75">
      <c r="B2" s="45" t="s">
        <v>78</v>
      </c>
      <c r="C2" s="45"/>
      <c r="D2" s="45"/>
      <c r="E2" s="45"/>
      <c r="F2" s="45"/>
    </row>
    <row r="3" spans="2:6" ht="15.75">
      <c r="B3" s="45" t="s">
        <v>0</v>
      </c>
      <c r="C3" s="45"/>
      <c r="D3" s="45"/>
      <c r="E3" s="45"/>
      <c r="F3" s="45"/>
    </row>
    <row r="4" spans="2:6" ht="15.75">
      <c r="B4" s="45" t="s">
        <v>1</v>
      </c>
      <c r="C4" s="45"/>
      <c r="D4" s="45"/>
      <c r="E4" s="45"/>
      <c r="F4" s="45"/>
    </row>
    <row r="5" spans="2:6" ht="15.75">
      <c r="B5" s="46" t="s">
        <v>90</v>
      </c>
      <c r="C5" s="46"/>
      <c r="D5" s="46"/>
      <c r="E5" s="46"/>
      <c r="F5" s="46"/>
    </row>
    <row r="6" spans="1:6" ht="15.75" customHeight="1">
      <c r="A6" s="30" t="s">
        <v>87</v>
      </c>
      <c r="B6" s="30"/>
      <c r="C6" s="30"/>
      <c r="D6" s="30"/>
      <c r="E6" s="30"/>
      <c r="F6" s="30"/>
    </row>
    <row r="7" spans="1:6" ht="25.5" customHeight="1">
      <c r="A7" s="30"/>
      <c r="B7" s="30"/>
      <c r="C7" s="30"/>
      <c r="D7" s="30"/>
      <c r="E7" s="30"/>
      <c r="F7" s="30"/>
    </row>
    <row r="8" ht="15.75">
      <c r="F8" s="3" t="s">
        <v>2</v>
      </c>
    </row>
    <row r="9" spans="1:6" ht="15.75" customHeight="1">
      <c r="A9" s="34" t="s">
        <v>3</v>
      </c>
      <c r="B9" s="34" t="s">
        <v>76</v>
      </c>
      <c r="C9" s="31" t="s">
        <v>89</v>
      </c>
      <c r="D9" s="47" t="s">
        <v>88</v>
      </c>
      <c r="E9" s="48"/>
      <c r="F9" s="31" t="s">
        <v>80</v>
      </c>
    </row>
    <row r="10" spans="1:6" ht="51.75" customHeight="1">
      <c r="A10" s="34"/>
      <c r="B10" s="34"/>
      <c r="C10" s="32"/>
      <c r="D10" s="15" t="s">
        <v>79</v>
      </c>
      <c r="E10" s="15" t="s">
        <v>77</v>
      </c>
      <c r="F10" s="32"/>
    </row>
    <row r="11" spans="1:6" ht="15.75">
      <c r="A11" s="5" t="s">
        <v>4</v>
      </c>
      <c r="B11" s="6" t="s">
        <v>5</v>
      </c>
      <c r="C11" s="7">
        <f>C12+C41</f>
        <v>3703.9</v>
      </c>
      <c r="D11" s="7">
        <f>D12+D41</f>
        <v>3891.6000000000004</v>
      </c>
      <c r="E11" s="7">
        <f>E12+E41</f>
        <v>3234.9000000000005</v>
      </c>
      <c r="F11" s="7">
        <f>E11*100/D11</f>
        <v>83.12519272278755</v>
      </c>
    </row>
    <row r="12" spans="1:6" ht="15.75">
      <c r="A12" s="4"/>
      <c r="B12" s="6" t="s">
        <v>6</v>
      </c>
      <c r="C12" s="7">
        <f>C13+C20+C29+C32</f>
        <v>3677</v>
      </c>
      <c r="D12" s="7">
        <f>D13+D20+D29+D32</f>
        <v>3834.5000000000005</v>
      </c>
      <c r="E12" s="7">
        <f>E13+E20+E29+E32</f>
        <v>3200.9000000000005</v>
      </c>
      <c r="F12" s="7">
        <f>E12*100/D12</f>
        <v>83.47633328986831</v>
      </c>
    </row>
    <row r="13" spans="1:6" ht="15.75">
      <c r="A13" s="5" t="s">
        <v>7</v>
      </c>
      <c r="B13" s="6" t="s">
        <v>8</v>
      </c>
      <c r="C13" s="7">
        <f>C14</f>
        <v>993.1999999999999</v>
      </c>
      <c r="D13" s="7">
        <f>D14</f>
        <v>917.3</v>
      </c>
      <c r="E13" s="7">
        <f>E14</f>
        <v>942.1</v>
      </c>
      <c r="F13" s="7">
        <f>F14</f>
        <v>102.70358661288564</v>
      </c>
    </row>
    <row r="14" spans="1:6" ht="15.75">
      <c r="A14" s="43" t="s">
        <v>9</v>
      </c>
      <c r="B14" s="44" t="s">
        <v>10</v>
      </c>
      <c r="C14" s="33">
        <f>C16+C17+C18</f>
        <v>993.1999999999999</v>
      </c>
      <c r="D14" s="33">
        <f>D16+D17+D18</f>
        <v>917.3</v>
      </c>
      <c r="E14" s="33">
        <f>E16+E17+E18</f>
        <v>942.1</v>
      </c>
      <c r="F14" s="33">
        <f>E14*100/D14</f>
        <v>102.70358661288564</v>
      </c>
    </row>
    <row r="15" spans="1:6" ht="15.75">
      <c r="A15" s="43"/>
      <c r="B15" s="44"/>
      <c r="C15" s="33"/>
      <c r="D15" s="33"/>
      <c r="E15" s="33"/>
      <c r="F15" s="33"/>
    </row>
    <row r="16" spans="1:6" ht="78.75">
      <c r="A16" s="4" t="s">
        <v>11</v>
      </c>
      <c r="B16" s="8" t="s">
        <v>12</v>
      </c>
      <c r="C16" s="9">
        <v>973.4</v>
      </c>
      <c r="D16" s="9">
        <v>917.3</v>
      </c>
      <c r="E16" s="9">
        <v>915.1</v>
      </c>
      <c r="F16" s="9">
        <f>E16*100/D16</f>
        <v>99.76016570369563</v>
      </c>
    </row>
    <row r="17" spans="1:6" ht="126">
      <c r="A17" s="4" t="s">
        <v>13</v>
      </c>
      <c r="B17" s="8" t="s">
        <v>14</v>
      </c>
      <c r="C17" s="9">
        <v>0</v>
      </c>
      <c r="D17" s="9">
        <v>0</v>
      </c>
      <c r="E17" s="9">
        <v>-6</v>
      </c>
      <c r="F17" s="9" t="e">
        <f>E17*100/D17</f>
        <v>#DIV/0!</v>
      </c>
    </row>
    <row r="18" spans="1:6" ht="15.75">
      <c r="A18" s="34" t="s">
        <v>15</v>
      </c>
      <c r="B18" s="35" t="s">
        <v>16</v>
      </c>
      <c r="C18" s="29">
        <v>19.8</v>
      </c>
      <c r="D18" s="29">
        <v>0</v>
      </c>
      <c r="E18" s="29">
        <v>33</v>
      </c>
      <c r="F18" s="40" t="e">
        <f>E18*100/D18</f>
        <v>#DIV/0!</v>
      </c>
    </row>
    <row r="19" spans="1:6" ht="15.75">
      <c r="A19" s="34"/>
      <c r="B19" s="35"/>
      <c r="C19" s="29"/>
      <c r="D19" s="29"/>
      <c r="E19" s="29"/>
      <c r="F19" s="42"/>
    </row>
    <row r="20" spans="1:6" ht="47.25">
      <c r="A20" s="5" t="s">
        <v>17</v>
      </c>
      <c r="B20" s="6" t="s">
        <v>18</v>
      </c>
      <c r="C20" s="7">
        <f aca="true" t="shared" si="0" ref="C20:E21">C21</f>
        <v>1056.9999999999998</v>
      </c>
      <c r="D20" s="7">
        <f t="shared" si="0"/>
        <v>1108.6000000000001</v>
      </c>
      <c r="E20" s="7">
        <f t="shared" si="0"/>
        <v>1107.2</v>
      </c>
      <c r="F20" s="7">
        <f>E20*100/D20</f>
        <v>99.87371459498465</v>
      </c>
    </row>
    <row r="21" spans="1:6" ht="31.5">
      <c r="A21" s="5" t="s">
        <v>19</v>
      </c>
      <c r="B21" s="6" t="s">
        <v>20</v>
      </c>
      <c r="C21" s="7">
        <f t="shared" si="0"/>
        <v>1056.9999999999998</v>
      </c>
      <c r="D21" s="7">
        <f t="shared" si="0"/>
        <v>1108.6000000000001</v>
      </c>
      <c r="E21" s="7">
        <f t="shared" si="0"/>
        <v>1107.2</v>
      </c>
      <c r="F21" s="7">
        <f>E21*100/D21</f>
        <v>99.87371459498465</v>
      </c>
    </row>
    <row r="22" spans="1:6" ht="15.75">
      <c r="A22" s="5" t="s">
        <v>21</v>
      </c>
      <c r="B22" s="6" t="s">
        <v>22</v>
      </c>
      <c r="C22" s="7">
        <f>C23+C24+C25+C26</f>
        <v>1056.9999999999998</v>
      </c>
      <c r="D22" s="7">
        <f>D23+D24+D25+D26</f>
        <v>1108.6000000000001</v>
      </c>
      <c r="E22" s="7">
        <f>E23+E24+E25+E26</f>
        <v>1107.2</v>
      </c>
      <c r="F22" s="7">
        <f>E22*100/D22</f>
        <v>99.87371459498465</v>
      </c>
    </row>
    <row r="23" spans="1:6" ht="141.75">
      <c r="A23" s="4" t="s">
        <v>23</v>
      </c>
      <c r="B23" s="10" t="s">
        <v>24</v>
      </c>
      <c r="C23" s="9">
        <v>520.3</v>
      </c>
      <c r="D23" s="9">
        <v>572.9</v>
      </c>
      <c r="E23" s="9">
        <v>570.8</v>
      </c>
      <c r="F23" s="9">
        <f>E23*100/D23</f>
        <v>99.63344388200383</v>
      </c>
    </row>
    <row r="24" spans="1:6" ht="157.5">
      <c r="A24" s="4" t="s">
        <v>25</v>
      </c>
      <c r="B24" s="10" t="s">
        <v>26</v>
      </c>
      <c r="C24" s="9">
        <v>3.1</v>
      </c>
      <c r="D24" s="9">
        <v>3.1</v>
      </c>
      <c r="E24" s="9">
        <v>2.9</v>
      </c>
      <c r="F24" s="9">
        <f>E24*100/D24</f>
        <v>93.54838709677419</v>
      </c>
    </row>
    <row r="25" spans="1:6" ht="141.75">
      <c r="A25" s="4" t="s">
        <v>27</v>
      </c>
      <c r="B25" s="10" t="s">
        <v>28</v>
      </c>
      <c r="C25" s="9">
        <v>599.3</v>
      </c>
      <c r="D25" s="9">
        <v>602.9</v>
      </c>
      <c r="E25" s="9">
        <v>604.7</v>
      </c>
      <c r="F25" s="9">
        <f>E25*100/D25</f>
        <v>100.29855697462267</v>
      </c>
    </row>
    <row r="26" spans="1:6" ht="15.75" customHeight="1">
      <c r="A26" s="31" t="s">
        <v>29</v>
      </c>
      <c r="B26" s="37" t="s">
        <v>30</v>
      </c>
      <c r="C26" s="29">
        <v>-65.7</v>
      </c>
      <c r="D26" s="29">
        <v>-70.3</v>
      </c>
      <c r="E26" s="29">
        <v>-71.2</v>
      </c>
      <c r="F26" s="40">
        <f>E26*100/D26</f>
        <v>101.28022759601707</v>
      </c>
    </row>
    <row r="27" spans="1:6" ht="15.75">
      <c r="A27" s="36"/>
      <c r="B27" s="38"/>
      <c r="C27" s="29"/>
      <c r="D27" s="29"/>
      <c r="E27" s="29"/>
      <c r="F27" s="41"/>
    </row>
    <row r="28" spans="1:6" ht="15.75">
      <c r="A28" s="32"/>
      <c r="B28" s="39"/>
      <c r="C28" s="29"/>
      <c r="D28" s="29"/>
      <c r="E28" s="29"/>
      <c r="F28" s="42"/>
    </row>
    <row r="29" spans="1:6" ht="15.75">
      <c r="A29" s="5" t="s">
        <v>31</v>
      </c>
      <c r="B29" s="6" t="s">
        <v>32</v>
      </c>
      <c r="C29" s="7">
        <f aca="true" t="shared" si="1" ref="C29:E30">C30</f>
        <v>1161.4</v>
      </c>
      <c r="D29" s="7">
        <f t="shared" si="1"/>
        <v>1383.2</v>
      </c>
      <c r="E29" s="7">
        <f t="shared" si="1"/>
        <v>830.8</v>
      </c>
      <c r="F29" s="7">
        <f aca="true" t="shared" si="2" ref="F29:F36">E29*100/D29</f>
        <v>60.06362058993638</v>
      </c>
    </row>
    <row r="30" spans="1:6" ht="15.75">
      <c r="A30" s="5" t="s">
        <v>33</v>
      </c>
      <c r="B30" s="6" t="s">
        <v>34</v>
      </c>
      <c r="C30" s="7">
        <f t="shared" si="1"/>
        <v>1161.4</v>
      </c>
      <c r="D30" s="7">
        <f t="shared" si="1"/>
        <v>1383.2</v>
      </c>
      <c r="E30" s="7">
        <f t="shared" si="1"/>
        <v>830.8</v>
      </c>
      <c r="F30" s="7">
        <f t="shared" si="2"/>
        <v>60.06362058993638</v>
      </c>
    </row>
    <row r="31" spans="1:6" ht="15.75">
      <c r="A31" s="4" t="s">
        <v>35</v>
      </c>
      <c r="B31" s="8" t="s">
        <v>36</v>
      </c>
      <c r="C31" s="9">
        <v>1161.4</v>
      </c>
      <c r="D31" s="9">
        <v>1383.2</v>
      </c>
      <c r="E31" s="9">
        <v>830.8</v>
      </c>
      <c r="F31" s="9">
        <f t="shared" si="2"/>
        <v>60.06362058993638</v>
      </c>
    </row>
    <row r="32" spans="1:6" ht="15.75">
      <c r="A32" s="5" t="s">
        <v>37</v>
      </c>
      <c r="B32" s="6" t="s">
        <v>38</v>
      </c>
      <c r="C32" s="7">
        <f>C33+C35</f>
        <v>465.40000000000003</v>
      </c>
      <c r="D32" s="7">
        <f>D33+D35</f>
        <v>425.4</v>
      </c>
      <c r="E32" s="7">
        <f>E33+E35</f>
        <v>320.8</v>
      </c>
      <c r="F32" s="7">
        <f t="shared" si="2"/>
        <v>75.41137752703338</v>
      </c>
    </row>
    <row r="33" spans="1:6" ht="15.75">
      <c r="A33" s="5" t="s">
        <v>39</v>
      </c>
      <c r="B33" s="6" t="s">
        <v>40</v>
      </c>
      <c r="C33" s="7">
        <f>C34</f>
        <v>20.8</v>
      </c>
      <c r="D33" s="7">
        <f>D34</f>
        <v>90.7</v>
      </c>
      <c r="E33" s="7">
        <f>E34</f>
        <v>36.3</v>
      </c>
      <c r="F33" s="7">
        <f t="shared" si="2"/>
        <v>40.02205071664829</v>
      </c>
    </row>
    <row r="34" spans="1:6" ht="47.25">
      <c r="A34" s="4" t="s">
        <v>41</v>
      </c>
      <c r="B34" s="10" t="s">
        <v>42</v>
      </c>
      <c r="C34" s="9">
        <v>20.8</v>
      </c>
      <c r="D34" s="9">
        <v>90.7</v>
      </c>
      <c r="E34" s="9">
        <v>36.3</v>
      </c>
      <c r="F34" s="9">
        <f t="shared" si="2"/>
        <v>40.02205071664829</v>
      </c>
    </row>
    <row r="35" spans="1:6" ht="15.75">
      <c r="A35" s="5" t="s">
        <v>43</v>
      </c>
      <c r="B35" s="6" t="s">
        <v>44</v>
      </c>
      <c r="C35" s="7">
        <f>C36</f>
        <v>444.6</v>
      </c>
      <c r="D35" s="7">
        <f>D36</f>
        <v>334.7</v>
      </c>
      <c r="E35" s="7">
        <f>E36</f>
        <v>284.5</v>
      </c>
      <c r="F35" s="7">
        <f t="shared" si="2"/>
        <v>85.00149387511205</v>
      </c>
    </row>
    <row r="36" spans="1:6" ht="15.75">
      <c r="A36" s="34" t="s">
        <v>45</v>
      </c>
      <c r="B36" s="35" t="s">
        <v>46</v>
      </c>
      <c r="C36" s="29">
        <v>444.6</v>
      </c>
      <c r="D36" s="29">
        <f>D38+D39</f>
        <v>334.7</v>
      </c>
      <c r="E36" s="29">
        <f>E38+E39</f>
        <v>284.5</v>
      </c>
      <c r="F36" s="29">
        <f t="shared" si="2"/>
        <v>85.00149387511205</v>
      </c>
    </row>
    <row r="37" spans="1:6" ht="15.75">
      <c r="A37" s="34"/>
      <c r="B37" s="35"/>
      <c r="C37" s="29"/>
      <c r="D37" s="29"/>
      <c r="E37" s="29"/>
      <c r="F37" s="29"/>
    </row>
    <row r="38" spans="1:6" ht="47.25">
      <c r="A38" s="4" t="s">
        <v>47</v>
      </c>
      <c r="B38" s="8" t="s">
        <v>48</v>
      </c>
      <c r="C38" s="9">
        <v>326.9</v>
      </c>
      <c r="D38" s="9">
        <v>199.7</v>
      </c>
      <c r="E38" s="9">
        <v>237.3</v>
      </c>
      <c r="F38" s="9">
        <f>E38*100/D38</f>
        <v>118.82824236354533</v>
      </c>
    </row>
    <row r="39" spans="1:6" ht="33.75" customHeight="1">
      <c r="A39" s="34" t="s">
        <v>49</v>
      </c>
      <c r="B39" s="35" t="s">
        <v>50</v>
      </c>
      <c r="C39" s="29">
        <v>117.7</v>
      </c>
      <c r="D39" s="29">
        <v>135</v>
      </c>
      <c r="E39" s="29">
        <v>47.2</v>
      </c>
      <c r="F39" s="29">
        <f>E39*100/D39</f>
        <v>34.96296296296296</v>
      </c>
    </row>
    <row r="40" spans="1:6" ht="15.75">
      <c r="A40" s="34"/>
      <c r="B40" s="35"/>
      <c r="C40" s="29"/>
      <c r="D40" s="29"/>
      <c r="E40" s="29"/>
      <c r="F40" s="29"/>
    </row>
    <row r="41" spans="1:6" ht="15.75">
      <c r="A41" s="4"/>
      <c r="B41" s="6" t="s">
        <v>51</v>
      </c>
      <c r="C41" s="7">
        <f>C42+C44</f>
        <v>26.9</v>
      </c>
      <c r="D41" s="7">
        <f>D42+D44</f>
        <v>57.1</v>
      </c>
      <c r="E41" s="7">
        <f>E42+E44</f>
        <v>34</v>
      </c>
      <c r="F41" s="7">
        <f aca="true" t="shared" si="3" ref="F41:F47">E41*100/D41</f>
        <v>59.5446584938704</v>
      </c>
    </row>
    <row r="42" spans="1:6" ht="94.5">
      <c r="A42" s="5" t="s">
        <v>52</v>
      </c>
      <c r="B42" s="6" t="s">
        <v>53</v>
      </c>
      <c r="C42" s="7">
        <f>C43</f>
        <v>25.4</v>
      </c>
      <c r="D42" s="7">
        <f>D43</f>
        <v>53.1</v>
      </c>
      <c r="E42" s="7">
        <f>E43</f>
        <v>32</v>
      </c>
      <c r="F42" s="7">
        <f t="shared" si="3"/>
        <v>60.263653483992464</v>
      </c>
    </row>
    <row r="43" spans="1:6" ht="78.75">
      <c r="A43" s="4" t="s">
        <v>54</v>
      </c>
      <c r="B43" s="8" t="s">
        <v>53</v>
      </c>
      <c r="C43" s="9">
        <v>25.4</v>
      </c>
      <c r="D43" s="9">
        <v>53.1</v>
      </c>
      <c r="E43" s="9">
        <v>32</v>
      </c>
      <c r="F43" s="9">
        <f t="shared" si="3"/>
        <v>60.263653483992464</v>
      </c>
    </row>
    <row r="44" spans="1:6" ht="15.75">
      <c r="A44" s="5" t="s">
        <v>55</v>
      </c>
      <c r="B44" s="6" t="s">
        <v>56</v>
      </c>
      <c r="C44" s="11">
        <f>C45+C46</f>
        <v>1.5</v>
      </c>
      <c r="D44" s="11">
        <f>D45+D46</f>
        <v>4</v>
      </c>
      <c r="E44" s="11">
        <f>E45+E46</f>
        <v>2</v>
      </c>
      <c r="F44" s="11">
        <f t="shared" si="3"/>
        <v>50</v>
      </c>
    </row>
    <row r="45" spans="1:6" ht="94.5">
      <c r="A45" s="4" t="s">
        <v>57</v>
      </c>
      <c r="B45" s="8" t="s">
        <v>58</v>
      </c>
      <c r="C45" s="12">
        <v>1.5</v>
      </c>
      <c r="D45" s="12">
        <v>4</v>
      </c>
      <c r="E45" s="12">
        <v>2</v>
      </c>
      <c r="F45" s="12">
        <f t="shared" si="3"/>
        <v>50</v>
      </c>
    </row>
    <row r="46" spans="1:6" ht="169.5" customHeight="1">
      <c r="A46" s="4" t="s">
        <v>82</v>
      </c>
      <c r="B46" s="8" t="s">
        <v>81</v>
      </c>
      <c r="C46" s="12">
        <v>0</v>
      </c>
      <c r="D46" s="12">
        <v>0</v>
      </c>
      <c r="E46" s="12">
        <v>0</v>
      </c>
      <c r="F46" s="12" t="e">
        <f t="shared" si="3"/>
        <v>#DIV/0!</v>
      </c>
    </row>
    <row r="47" spans="1:6" ht="15.75">
      <c r="A47" s="5" t="s">
        <v>59</v>
      </c>
      <c r="B47" s="6" t="s">
        <v>60</v>
      </c>
      <c r="C47" s="7">
        <f>C48+C55</f>
        <v>308.40000000000003</v>
      </c>
      <c r="D47" s="17">
        <f>D48+D55</f>
        <v>328.2</v>
      </c>
      <c r="E47" s="17">
        <f>E48+E55</f>
        <v>324</v>
      </c>
      <c r="F47" s="7">
        <f t="shared" si="3"/>
        <v>98.72029250457038</v>
      </c>
    </row>
    <row r="48" spans="1:6" ht="31.5">
      <c r="A48" s="5" t="s">
        <v>61</v>
      </c>
      <c r="B48" s="6" t="s">
        <v>62</v>
      </c>
      <c r="C48" s="7">
        <f>C49+C52</f>
        <v>299.8</v>
      </c>
      <c r="D48" s="17">
        <f>D49+D52</f>
        <v>328.2</v>
      </c>
      <c r="E48" s="17">
        <f>E49+E52</f>
        <v>322.7</v>
      </c>
      <c r="F48" s="7">
        <f>E48*100/D48</f>
        <v>98.32419256550884</v>
      </c>
    </row>
    <row r="49" spans="1:6" ht="31.5">
      <c r="A49" s="5" t="s">
        <v>63</v>
      </c>
      <c r="B49" s="6" t="s">
        <v>64</v>
      </c>
      <c r="C49" s="7">
        <f>C50</f>
        <v>162.9</v>
      </c>
      <c r="D49" s="17">
        <f>D50</f>
        <v>163.7</v>
      </c>
      <c r="E49" s="17">
        <f>E50</f>
        <v>163.7</v>
      </c>
      <c r="F49" s="7">
        <f>E49*100/D49</f>
        <v>100</v>
      </c>
    </row>
    <row r="50" spans="1:6" ht="31.5" customHeight="1">
      <c r="A50" s="4" t="s">
        <v>65</v>
      </c>
      <c r="B50" s="19" t="s">
        <v>66</v>
      </c>
      <c r="C50" s="9">
        <v>162.9</v>
      </c>
      <c r="D50" s="9">
        <f>D51</f>
        <v>163.7</v>
      </c>
      <c r="E50" s="9">
        <f>E51</f>
        <v>163.7</v>
      </c>
      <c r="F50" s="9">
        <f>E50*100/D50</f>
        <v>100</v>
      </c>
    </row>
    <row r="51" spans="1:6" ht="31.5">
      <c r="A51" s="4" t="s">
        <v>67</v>
      </c>
      <c r="B51" s="8" t="s">
        <v>68</v>
      </c>
      <c r="C51" s="9">
        <v>162.9</v>
      </c>
      <c r="D51" s="9">
        <v>163.7</v>
      </c>
      <c r="E51" s="9">
        <v>163.7</v>
      </c>
      <c r="F51" s="9">
        <f>E51*100/D51</f>
        <v>100</v>
      </c>
    </row>
    <row r="52" spans="1:6" ht="15.75" customHeight="1">
      <c r="A52" s="23" t="s">
        <v>70</v>
      </c>
      <c r="B52" s="27" t="s">
        <v>69</v>
      </c>
      <c r="C52" s="24">
        <f>C53+C54</f>
        <v>136.9</v>
      </c>
      <c r="D52" s="24">
        <f>D53+D54</f>
        <v>164.5</v>
      </c>
      <c r="E52" s="24">
        <f>E53+E54</f>
        <v>159</v>
      </c>
      <c r="F52" s="24">
        <f>E52*100/D52</f>
        <v>96.65653495440729</v>
      </c>
    </row>
    <row r="53" spans="1:6" ht="15.75" customHeight="1">
      <c r="A53" s="18" t="s">
        <v>71</v>
      </c>
      <c r="B53" s="18" t="s">
        <v>72</v>
      </c>
      <c r="C53" s="16">
        <v>13.7</v>
      </c>
      <c r="D53" s="16">
        <v>16.5</v>
      </c>
      <c r="E53" s="16">
        <v>11</v>
      </c>
      <c r="F53" s="16">
        <f>E53*100/D53</f>
        <v>66.66666666666667</v>
      </c>
    </row>
    <row r="54" spans="1:6" ht="15.75" customHeight="1">
      <c r="A54" s="20" t="s">
        <v>73</v>
      </c>
      <c r="B54" s="28" t="s">
        <v>74</v>
      </c>
      <c r="C54" s="21">
        <v>123.2</v>
      </c>
      <c r="D54" s="21">
        <v>148</v>
      </c>
      <c r="E54" s="21">
        <v>148</v>
      </c>
      <c r="F54" s="21">
        <f>E54*100/D54</f>
        <v>100</v>
      </c>
    </row>
    <row r="55" spans="1:6" ht="66" customHeight="1">
      <c r="A55" s="22" t="s">
        <v>85</v>
      </c>
      <c r="B55" s="25" t="s">
        <v>84</v>
      </c>
      <c r="C55" s="17">
        <f>C56+C58</f>
        <v>8.6</v>
      </c>
      <c r="D55" s="17">
        <f>D56+D58</f>
        <v>0</v>
      </c>
      <c r="E55" s="17">
        <f>E56+E58</f>
        <v>1.3</v>
      </c>
      <c r="F55" s="17" t="e">
        <f>E55*100/D55</f>
        <v>#DIV/0!</v>
      </c>
    </row>
    <row r="56" spans="1:6" ht="60">
      <c r="A56" s="18" t="s">
        <v>83</v>
      </c>
      <c r="B56" s="26" t="s">
        <v>86</v>
      </c>
      <c r="C56" s="16">
        <v>8.6</v>
      </c>
      <c r="D56" s="16">
        <v>0</v>
      </c>
      <c r="E56" s="16">
        <v>1.3</v>
      </c>
      <c r="F56" s="16" t="e">
        <f>E56*100/D56</f>
        <v>#DIV/0!</v>
      </c>
    </row>
    <row r="57" spans="1:6" ht="15.75" customHeight="1">
      <c r="A57" s="5" t="s">
        <v>75</v>
      </c>
      <c r="B57" s="6"/>
      <c r="C57" s="7">
        <f>C11+C47</f>
        <v>4012.3</v>
      </c>
      <c r="D57" s="7">
        <f>D11+D47</f>
        <v>4219.8</v>
      </c>
      <c r="E57" s="7">
        <f>E11+E47</f>
        <v>3558.9000000000005</v>
      </c>
      <c r="F57" s="7">
        <f>E57*100/D57</f>
        <v>84.33812029006116</v>
      </c>
    </row>
    <row r="58" ht="15.75">
      <c r="A58" s="13"/>
    </row>
    <row r="59" ht="15.75" customHeight="1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</sheetData>
  <sheetProtection/>
  <mergeCells count="40">
    <mergeCell ref="B2:F2"/>
    <mergeCell ref="B3:F3"/>
    <mergeCell ref="B4:F4"/>
    <mergeCell ref="B5:F5"/>
    <mergeCell ref="A9:A10"/>
    <mergeCell ref="B9:B10"/>
    <mergeCell ref="D9:E9"/>
    <mergeCell ref="A14:A15"/>
    <mergeCell ref="B14:B15"/>
    <mergeCell ref="F14:F15"/>
    <mergeCell ref="A18:A19"/>
    <mergeCell ref="B18:B19"/>
    <mergeCell ref="F18:F19"/>
    <mergeCell ref="C18:C19"/>
    <mergeCell ref="E14:E15"/>
    <mergeCell ref="E18:E19"/>
    <mergeCell ref="D14:D15"/>
    <mergeCell ref="D18:D19"/>
    <mergeCell ref="C26:C28"/>
    <mergeCell ref="C36:C37"/>
    <mergeCell ref="E26:E28"/>
    <mergeCell ref="E36:E37"/>
    <mergeCell ref="D26:D28"/>
    <mergeCell ref="D36:D37"/>
    <mergeCell ref="E39:E40"/>
    <mergeCell ref="D39:D40"/>
    <mergeCell ref="A6:F7"/>
    <mergeCell ref="F9:F10"/>
    <mergeCell ref="C9:C10"/>
    <mergeCell ref="C14:C15"/>
    <mergeCell ref="A39:A40"/>
    <mergeCell ref="B39:B40"/>
    <mergeCell ref="F39:F40"/>
    <mergeCell ref="C39:C40"/>
    <mergeCell ref="A26:A28"/>
    <mergeCell ref="B26:B28"/>
    <mergeCell ref="F26:F28"/>
    <mergeCell ref="A36:A37"/>
    <mergeCell ref="B36:B37"/>
    <mergeCell ref="F36:F3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2022-07-25T06:33:39Z</cp:lastPrinted>
  <dcterms:created xsi:type="dcterms:W3CDTF">2015-06-05T18:17:20Z</dcterms:created>
  <dcterms:modified xsi:type="dcterms:W3CDTF">2023-09-25T12:31:46Z</dcterms:modified>
  <cp:category/>
  <cp:version/>
  <cp:contentType/>
  <cp:contentStatus/>
</cp:coreProperties>
</file>